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340" activeTab="1"/>
  </bookViews>
  <sheets>
    <sheet name="クロス集計" sheetId="1" r:id="rId1"/>
    <sheet name="元のデータ" sheetId="2" r:id="rId2"/>
    <sheet name="課題５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<sst xmlns="http://schemas.openxmlformats.org/spreadsheetml/2006/main" count="145" uniqueCount="81">
  <si>
    <t>伝票番号</t>
  </si>
  <si>
    <t>販売月</t>
  </si>
  <si>
    <t>部局</t>
  </si>
  <si>
    <t>担当者</t>
  </si>
  <si>
    <t>販売先</t>
  </si>
  <si>
    <t>商品区分</t>
  </si>
  <si>
    <t>売上金額</t>
  </si>
  <si>
    <t>X011</t>
  </si>
  <si>
    <t>X012</t>
  </si>
  <si>
    <t>X013</t>
  </si>
  <si>
    <t>X014</t>
  </si>
  <si>
    <t>X015</t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</si>
  <si>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</si>
  <si>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</si>
  <si>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</si>
  <si>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</si>
  <si>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</si>
  <si>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</si>
  <si>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</si>
  <si>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</si>
  <si>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</si>
  <si>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</si>
  <si>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</si>
  <si>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</si>
  <si>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</si>
  <si>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</si>
  <si>
    <t>営業本部</t>
  </si>
  <si>
    <t>青山　良雄</t>
  </si>
  <si>
    <t>山田　佳子</t>
  </si>
  <si>
    <t>鈴木　奈々</t>
  </si>
  <si>
    <t>新潟店</t>
  </si>
  <si>
    <t>東京店</t>
  </si>
  <si>
    <t>藤沢店</t>
  </si>
  <si>
    <t>静岡店</t>
  </si>
  <si>
    <t>名古屋店</t>
  </si>
  <si>
    <t>X010</t>
  </si>
  <si>
    <t>FD1X</t>
  </si>
  <si>
    <t>CD230</t>
  </si>
  <si>
    <t>DVD2X</t>
  </si>
  <si>
    <t>MD80</t>
  </si>
  <si>
    <t>CD230</t>
  </si>
  <si>
    <t>CD640</t>
  </si>
  <si>
    <t>X020</t>
  </si>
  <si>
    <t>FD1X</t>
  </si>
  <si>
    <t>DVD2X</t>
  </si>
  <si>
    <t>MD50</t>
  </si>
  <si>
    <t>MD80</t>
  </si>
  <si>
    <t>MD50</t>
  </si>
  <si>
    <t>CD640</t>
  </si>
  <si>
    <t>CD230</t>
  </si>
  <si>
    <t>CD640</t>
  </si>
  <si>
    <t>DVD4X</t>
  </si>
  <si>
    <t>DVD4X</t>
  </si>
  <si>
    <t>CD640</t>
  </si>
  <si>
    <t>DVD2X</t>
  </si>
  <si>
    <t>FD1X</t>
  </si>
  <si>
    <t>総計</t>
  </si>
  <si>
    <t>合計 / 売上金額</t>
  </si>
  <si>
    <t>担当者</t>
  </si>
  <si>
    <t>山田　佳子</t>
  </si>
  <si>
    <t>青山　良雄</t>
  </si>
  <si>
    <t>鈴木　奈々</t>
  </si>
  <si>
    <t>通常の関数</t>
  </si>
  <si>
    <t>合計</t>
  </si>
  <si>
    <t>平均</t>
  </si>
  <si>
    <t>件数</t>
  </si>
  <si>
    <t>→　=SUM(H3:H22)</t>
  </si>
  <si>
    <t>→　=AVERAGE(H3:H22)</t>
  </si>
  <si>
    <t>→　=COUNT(H3:H22)</t>
  </si>
  <si>
    <t>条件ボックス</t>
  </si>
  <si>
    <t>データベース関数</t>
  </si>
  <si>
    <t>→　=DSUM(B2:H22,7,B26:H27)</t>
  </si>
  <si>
    <t>→　=DAVERAGE(B2:H22,7,B26:H27)</t>
  </si>
  <si>
    <t>→　=DCOUNT(B2:H22,7,B26:H27)</t>
  </si>
  <si>
    <t>販売先</t>
  </si>
  <si>
    <t>新潟店</t>
  </si>
  <si>
    <t>静岡店</t>
  </si>
  <si>
    <t>東京店</t>
  </si>
  <si>
    <t>藤沢店</t>
  </si>
  <si>
    <t>名古屋店</t>
  </si>
  <si>
    <t>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</si>
</sst>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0" xfId="17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2" fillId="0" borderId="1" xfId="17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22" sheet="元のデータ"/>
  </cacheSource>
  <cacheFields count="7">
    <cacheField name="伝票番号">
      <sharedItems containsMixedTypes="0" count="20">
        <s v="X010"/>
        <s v="X011"/>
        <s v="X012"/>
        <s v="X013"/>
        <s v="X014"/>
        <s v="X015"/>
        <s v="X020"/>
        <s v="X021"/>
        <s v="X022"/>
        <s v="X023"/>
        <s v="X024"/>
        <s v="X025"/>
        <s v="X026"/>
        <s v="X027"/>
        <s v="X028"/>
        <s v="X029"/>
        <s v="X030"/>
        <s v="X031"/>
        <s v="X032"/>
        <s v="X033"/>
      </sharedItems>
    </cacheField>
    <cacheField name="販売月">
      <sharedItems containsSemiMixedTypes="0" containsNonDate="0" containsDate="1" containsString="0" containsMixedTypes="0" count="3">
        <d v="2004-01-01T00:00:00.000"/>
        <d v="2004-02-01T00:00:00.000"/>
        <d v="2004-03-01T00:00:00.000"/>
      </sharedItems>
    </cacheField>
    <cacheField name="部局">
      <sharedItems containsMixedTypes="0" count="2">
        <s v="システム部"/>
        <s v="営業本部"/>
      </sharedItems>
    </cacheField>
    <cacheField name="担当者">
      <sharedItems containsMixedTypes="0" count="3">
        <s v="青山　良雄"/>
        <s v="山田　佳子"/>
        <s v="鈴木　奈々"/>
      </sharedItems>
    </cacheField>
    <cacheField name="販売先">
      <sharedItems containsMixedTypes="0" count="5">
        <s v="新潟店"/>
        <s v="東京店"/>
        <s v="藤沢店"/>
        <s v="静岡店"/>
        <s v="名古屋店"/>
      </sharedItems>
    </cacheField>
    <cacheField name="商品区分">
      <sharedItems containsMixedTypes="0" count="7">
        <s v="FD1X"/>
        <s v="CD230"/>
        <s v="DVD2X"/>
        <s v="MD80"/>
        <s v="CD640"/>
        <s v="MD50"/>
        <s v="DVD4X"/>
      </sharedItems>
    </cacheField>
    <cacheField name="売上金額">
      <sharedItems containsSemiMixedTypes="0" containsString="0" containsMixedTypes="0" containsNumber="1" containsInteger="1" count="19">
        <n v="4500"/>
        <n v="3800"/>
        <n v="6000"/>
        <n v="4400"/>
        <n v="7600"/>
        <n v="10400"/>
        <n v="8200"/>
        <n v="12000"/>
        <n v="4800"/>
        <n v="2200"/>
        <n v="1400"/>
        <n v="5200"/>
        <n v="9800"/>
        <n v="13800"/>
        <n v="20800"/>
        <n v="9000"/>
        <n v="18000"/>
        <n v="2600"/>
        <n v="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8" firstHeaderRow="1" firstDataRow="2" firstDataCol="1"/>
  <pivotFields count="7">
    <pivotField compact="0" outline="0" subtotalTop="0" showAll="0"/>
    <pivotField compact="0" outline="0" subtotalTop="0" showAll="0" numFmtId="176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axis="axisCol" compact="0" outline="0" subtotalTop="0" showAll="0">
      <items count="6">
        <item x="0"/>
        <item x="3"/>
        <item x="1"/>
        <item x="2"/>
        <item x="4"/>
        <item t="default"/>
      </items>
    </pivotField>
    <pivotField compact="0" outline="0" subtotalTop="0" showAll="0"/>
    <pivotField dataField="1" compact="0" outline="0" subtotalTop="0" showAll="0" numFmtId="38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合計 / 売上金額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D6" sqref="D6"/>
    </sheetView>
  </sheetViews>
  <sheetFormatPr defaultColWidth="9.00390625" defaultRowHeight="13.5"/>
  <cols>
    <col min="1" max="1" width="15.50390625" style="0" customWidth="1"/>
    <col min="7" max="7" width="7.50390625" style="0" bestFit="1" customWidth="1"/>
  </cols>
  <sheetData>
    <row r="3" spans="1:7" ht="13.5">
      <c r="A3" s="8" t="s">
        <v>57</v>
      </c>
      <c r="B3" s="8" t="s">
        <v>74</v>
      </c>
      <c r="C3" s="15"/>
      <c r="D3" s="15"/>
      <c r="E3" s="15"/>
      <c r="F3" s="15"/>
      <c r="G3" s="16"/>
    </row>
    <row r="4" spans="1:7" ht="13.5">
      <c r="A4" s="8" t="s">
        <v>58</v>
      </c>
      <c r="B4" s="7" t="s">
        <v>75</v>
      </c>
      <c r="C4" s="29" t="s">
        <v>76</v>
      </c>
      <c r="D4" s="29" t="s">
        <v>77</v>
      </c>
      <c r="E4" s="29" t="s">
        <v>78</v>
      </c>
      <c r="F4" s="29" t="s">
        <v>79</v>
      </c>
      <c r="G4" s="14" t="s">
        <v>56</v>
      </c>
    </row>
    <row r="5" spans="1:7" ht="13.5">
      <c r="A5" s="7" t="s">
        <v>59</v>
      </c>
      <c r="B5" s="17">
        <v>3800</v>
      </c>
      <c r="C5" s="18">
        <v>13800</v>
      </c>
      <c r="D5" s="18">
        <v>10400</v>
      </c>
      <c r="E5" s="18">
        <v>1400</v>
      </c>
      <c r="F5" s="18">
        <v>2600</v>
      </c>
      <c r="G5" s="11">
        <v>32000</v>
      </c>
    </row>
    <row r="6" spans="1:7" ht="13.5">
      <c r="A6" s="9" t="s">
        <v>60</v>
      </c>
      <c r="B6" s="19">
        <v>8900</v>
      </c>
      <c r="C6" s="20">
        <v>18800</v>
      </c>
      <c r="D6" s="20">
        <v>24400</v>
      </c>
      <c r="E6" s="20">
        <v>2200</v>
      </c>
      <c r="F6" s="20">
        <v>18900</v>
      </c>
      <c r="G6" s="12">
        <v>73200</v>
      </c>
    </row>
    <row r="7" spans="1:7" ht="13.5">
      <c r="A7" s="9" t="s">
        <v>61</v>
      </c>
      <c r="B7" s="19">
        <v>6000</v>
      </c>
      <c r="C7" s="20">
        <v>20800</v>
      </c>
      <c r="D7" s="20">
        <v>8200</v>
      </c>
      <c r="E7" s="20">
        <v>5200</v>
      </c>
      <c r="F7" s="20">
        <v>9000</v>
      </c>
      <c r="G7" s="12">
        <v>49200</v>
      </c>
    </row>
    <row r="8" spans="1:7" ht="13.5">
      <c r="A8" s="10" t="s">
        <v>56</v>
      </c>
      <c r="B8" s="21">
        <v>18700</v>
      </c>
      <c r="C8" s="22">
        <v>53400</v>
      </c>
      <c r="D8" s="22">
        <v>43000</v>
      </c>
      <c r="E8" s="22">
        <v>8800</v>
      </c>
      <c r="F8" s="22">
        <v>30500</v>
      </c>
      <c r="G8" s="13">
        <v>154400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I1" sqref="I1"/>
    </sheetView>
  </sheetViews>
  <sheetFormatPr defaultColWidth="9.00390625" defaultRowHeight="13.5"/>
  <cols>
    <col min="1" max="1" width="2.875" style="0" customWidth="1"/>
    <col min="2" max="2" width="6.75390625" style="0" customWidth="1"/>
    <col min="3" max="3" width="8.625" style="0" customWidth="1"/>
    <col min="4" max="4" width="9.125" style="0" customWidth="1"/>
    <col min="5" max="5" width="8.625" style="0" customWidth="1"/>
    <col min="6" max="6" width="6.75390625" style="0" customWidth="1"/>
    <col min="7" max="7" width="8.125" style="0" customWidth="1"/>
    <col min="8" max="8" width="7.00390625" style="0" customWidth="1"/>
    <col min="9" max="9" width="3.125" style="0" customWidth="1"/>
    <col min="10" max="10" width="4.375" style="0" customWidth="1"/>
    <col min="11" max="11" width="7.625" style="0" customWidth="1"/>
  </cols>
  <sheetData>
    <row r="1" ht="13.5">
      <c r="A1" t="s">
        <v>80</v>
      </c>
    </row>
    <row r="2" spans="2:8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5" t="s">
        <v>6</v>
      </c>
    </row>
    <row r="3" spans="2:8" ht="13.5">
      <c r="B3" s="3" t="s">
        <v>35</v>
      </c>
      <c r="C3" s="4">
        <v>37987</v>
      </c>
      <c r="D3" s="2" t="s">
        <v>25</v>
      </c>
      <c r="E3" s="2" t="s">
        <v>27</v>
      </c>
      <c r="F3" s="3" t="s">
        <v>30</v>
      </c>
      <c r="G3" s="3" t="s">
        <v>36</v>
      </c>
      <c r="H3" s="6">
        <v>4500</v>
      </c>
    </row>
    <row r="4" spans="2:8" ht="13.5">
      <c r="B4" s="3" t="s">
        <v>7</v>
      </c>
      <c r="C4" s="4">
        <v>37987</v>
      </c>
      <c r="D4" s="2" t="s">
        <v>26</v>
      </c>
      <c r="E4" s="2" t="s">
        <v>28</v>
      </c>
      <c r="F4" s="3" t="s">
        <v>30</v>
      </c>
      <c r="G4" s="3" t="s">
        <v>37</v>
      </c>
      <c r="H4" s="6">
        <v>3800</v>
      </c>
    </row>
    <row r="5" spans="2:8" ht="13.5">
      <c r="B5" s="3" t="s">
        <v>8</v>
      </c>
      <c r="C5" s="4">
        <v>38018</v>
      </c>
      <c r="D5" s="2" t="s">
        <v>26</v>
      </c>
      <c r="E5" s="2" t="s">
        <v>29</v>
      </c>
      <c r="F5" s="3" t="s">
        <v>30</v>
      </c>
      <c r="G5" s="3" t="s">
        <v>38</v>
      </c>
      <c r="H5" s="6">
        <v>6000</v>
      </c>
    </row>
    <row r="6" spans="2:8" ht="13.5">
      <c r="B6" s="3" t="s">
        <v>9</v>
      </c>
      <c r="C6" s="4">
        <v>38047</v>
      </c>
      <c r="D6" s="2" t="s">
        <v>25</v>
      </c>
      <c r="E6" s="2" t="s">
        <v>27</v>
      </c>
      <c r="F6" s="3" t="s">
        <v>30</v>
      </c>
      <c r="G6" s="3" t="s">
        <v>39</v>
      </c>
      <c r="H6" s="6">
        <v>4400</v>
      </c>
    </row>
    <row r="7" spans="2:11" ht="13.5">
      <c r="B7" s="3" t="s">
        <v>10</v>
      </c>
      <c r="C7" s="4">
        <v>37987</v>
      </c>
      <c r="D7" s="2" t="s">
        <v>25</v>
      </c>
      <c r="E7" s="2" t="s">
        <v>27</v>
      </c>
      <c r="F7" s="3" t="s">
        <v>31</v>
      </c>
      <c r="G7" s="3" t="s">
        <v>40</v>
      </c>
      <c r="H7" s="6">
        <v>7600</v>
      </c>
      <c r="K7" t="s">
        <v>80</v>
      </c>
    </row>
    <row r="8" spans="2:8" ht="13.5">
      <c r="B8" s="3" t="s">
        <v>11</v>
      </c>
      <c r="C8" s="4">
        <v>38018</v>
      </c>
      <c r="D8" s="2" t="s">
        <v>26</v>
      </c>
      <c r="E8" s="2" t="s">
        <v>28</v>
      </c>
      <c r="F8" s="3" t="s">
        <v>31</v>
      </c>
      <c r="G8" s="3" t="s">
        <v>41</v>
      </c>
      <c r="H8" s="6">
        <v>10400</v>
      </c>
    </row>
    <row r="9" spans="2:8" ht="13.5">
      <c r="B9" s="3" t="s">
        <v>42</v>
      </c>
      <c r="C9" s="4">
        <v>38047</v>
      </c>
      <c r="D9" s="2" t="s">
        <v>26</v>
      </c>
      <c r="E9" s="2" t="s">
        <v>29</v>
      </c>
      <c r="F9" s="3" t="s">
        <v>31</v>
      </c>
      <c r="G9" s="3" t="s">
        <v>43</v>
      </c>
      <c r="H9" s="6">
        <v>8200</v>
      </c>
    </row>
    <row r="10" spans="2:8" ht="13.5">
      <c r="B10" s="3" t="s">
        <v>12</v>
      </c>
      <c r="C10" s="4">
        <v>38018</v>
      </c>
      <c r="D10" s="2" t="s">
        <v>25</v>
      </c>
      <c r="E10" s="2" t="s">
        <v>27</v>
      </c>
      <c r="F10" s="3" t="s">
        <v>31</v>
      </c>
      <c r="G10" s="3" t="s">
        <v>44</v>
      </c>
      <c r="H10" s="6">
        <v>12000</v>
      </c>
    </row>
    <row r="11" spans="2:8" ht="13.5">
      <c r="B11" s="3" t="s">
        <v>13</v>
      </c>
      <c r="C11" s="4">
        <v>38047</v>
      </c>
      <c r="D11" s="2" t="s">
        <v>25</v>
      </c>
      <c r="E11" s="2" t="s">
        <v>27</v>
      </c>
      <c r="F11" s="3" t="s">
        <v>31</v>
      </c>
      <c r="G11" s="3" t="s">
        <v>45</v>
      </c>
      <c r="H11" s="6">
        <v>4800</v>
      </c>
    </row>
    <row r="12" spans="2:8" ht="13.5">
      <c r="B12" s="3" t="s">
        <v>14</v>
      </c>
      <c r="C12" s="4">
        <v>37987</v>
      </c>
      <c r="D12" s="2" t="s">
        <v>25</v>
      </c>
      <c r="E12" s="2" t="s">
        <v>27</v>
      </c>
      <c r="F12" s="3" t="s">
        <v>32</v>
      </c>
      <c r="G12" s="3" t="s">
        <v>46</v>
      </c>
      <c r="H12" s="6">
        <v>2200</v>
      </c>
    </row>
    <row r="13" spans="2:8" ht="13.5">
      <c r="B13" s="3" t="s">
        <v>15</v>
      </c>
      <c r="C13" s="4">
        <v>38018</v>
      </c>
      <c r="D13" s="2" t="s">
        <v>26</v>
      </c>
      <c r="E13" s="2" t="s">
        <v>28</v>
      </c>
      <c r="F13" s="3" t="s">
        <v>32</v>
      </c>
      <c r="G13" s="3" t="s">
        <v>47</v>
      </c>
      <c r="H13" s="6">
        <v>1400</v>
      </c>
    </row>
    <row r="14" spans="2:8" ht="13.5">
      <c r="B14" s="3" t="s">
        <v>16</v>
      </c>
      <c r="C14" s="4">
        <v>38047</v>
      </c>
      <c r="D14" s="2" t="s">
        <v>26</v>
      </c>
      <c r="E14" s="2" t="s">
        <v>29</v>
      </c>
      <c r="F14" s="3" t="s">
        <v>32</v>
      </c>
      <c r="G14" s="3" t="s">
        <v>48</v>
      </c>
      <c r="H14" s="6">
        <v>5200</v>
      </c>
    </row>
    <row r="15" spans="2:8" ht="13.5">
      <c r="B15" s="3" t="s">
        <v>17</v>
      </c>
      <c r="C15" s="4">
        <v>37987</v>
      </c>
      <c r="D15" s="2" t="s">
        <v>25</v>
      </c>
      <c r="E15" s="2" t="s">
        <v>27</v>
      </c>
      <c r="F15" s="3" t="s">
        <v>33</v>
      </c>
      <c r="G15" s="3" t="s">
        <v>49</v>
      </c>
      <c r="H15" s="6">
        <v>9800</v>
      </c>
    </row>
    <row r="16" spans="2:8" ht="13.5">
      <c r="B16" s="3" t="s">
        <v>18</v>
      </c>
      <c r="C16" s="4">
        <v>38018</v>
      </c>
      <c r="D16" s="2" t="s">
        <v>26</v>
      </c>
      <c r="E16" s="2" t="s">
        <v>28</v>
      </c>
      <c r="F16" s="3" t="s">
        <v>33</v>
      </c>
      <c r="G16" s="3" t="s">
        <v>49</v>
      </c>
      <c r="H16" s="6">
        <v>13800</v>
      </c>
    </row>
    <row r="17" spans="2:8" ht="13.5">
      <c r="B17" s="3" t="s">
        <v>19</v>
      </c>
      <c r="C17" s="4">
        <v>38047</v>
      </c>
      <c r="D17" s="2" t="s">
        <v>26</v>
      </c>
      <c r="E17" s="2" t="s">
        <v>29</v>
      </c>
      <c r="F17" s="3" t="s">
        <v>33</v>
      </c>
      <c r="G17" s="3" t="s">
        <v>50</v>
      </c>
      <c r="H17" s="6">
        <v>20800</v>
      </c>
    </row>
    <row r="18" spans="2:8" ht="13.5">
      <c r="B18" s="3" t="s">
        <v>20</v>
      </c>
      <c r="C18" s="4">
        <v>38047</v>
      </c>
      <c r="D18" s="2" t="s">
        <v>25</v>
      </c>
      <c r="E18" s="2" t="s">
        <v>27</v>
      </c>
      <c r="F18" s="3" t="s">
        <v>33</v>
      </c>
      <c r="G18" s="3" t="s">
        <v>51</v>
      </c>
      <c r="H18" s="6">
        <v>9000</v>
      </c>
    </row>
    <row r="19" spans="2:11" ht="13.5">
      <c r="B19" s="3" t="s">
        <v>21</v>
      </c>
      <c r="C19" s="4">
        <v>37987</v>
      </c>
      <c r="D19" s="2" t="s">
        <v>25</v>
      </c>
      <c r="E19" s="2" t="s">
        <v>27</v>
      </c>
      <c r="F19" s="3" t="s">
        <v>34</v>
      </c>
      <c r="G19" s="3" t="s">
        <v>52</v>
      </c>
      <c r="H19" s="6">
        <v>18000</v>
      </c>
      <c r="J19" s="2" t="s">
        <v>62</v>
      </c>
      <c r="K19" s="2"/>
    </row>
    <row r="20" spans="2:12" ht="13.5">
      <c r="B20" s="3" t="s">
        <v>22</v>
      </c>
      <c r="C20" s="4">
        <v>38018</v>
      </c>
      <c r="D20" s="2" t="s">
        <v>26</v>
      </c>
      <c r="E20" s="2" t="s">
        <v>28</v>
      </c>
      <c r="F20" s="3" t="s">
        <v>34</v>
      </c>
      <c r="G20" s="3" t="s">
        <v>53</v>
      </c>
      <c r="H20" s="6">
        <v>2600</v>
      </c>
      <c r="J20" s="23" t="s">
        <v>63</v>
      </c>
      <c r="K20" s="24">
        <f>SUM(H3:H22)</f>
        <v>154400</v>
      </c>
      <c r="L20" s="25" t="s">
        <v>66</v>
      </c>
    </row>
    <row r="21" spans="2:12" ht="13.5">
      <c r="B21" s="3" t="s">
        <v>23</v>
      </c>
      <c r="C21" s="4">
        <v>38047</v>
      </c>
      <c r="D21" s="2" t="s">
        <v>26</v>
      </c>
      <c r="E21" s="2" t="s">
        <v>29</v>
      </c>
      <c r="F21" s="3" t="s">
        <v>34</v>
      </c>
      <c r="G21" s="3" t="s">
        <v>54</v>
      </c>
      <c r="H21" s="6">
        <v>9000</v>
      </c>
      <c r="J21" s="23" t="s">
        <v>64</v>
      </c>
      <c r="K21" s="24">
        <f>AVERAGE(H3:H22)</f>
        <v>7720</v>
      </c>
      <c r="L21" s="25" t="s">
        <v>67</v>
      </c>
    </row>
    <row r="22" spans="2:12" ht="13.5">
      <c r="B22" s="3" t="s">
        <v>24</v>
      </c>
      <c r="C22" s="4">
        <v>37987</v>
      </c>
      <c r="D22" s="2" t="s">
        <v>25</v>
      </c>
      <c r="E22" s="2" t="s">
        <v>27</v>
      </c>
      <c r="F22" s="3" t="s">
        <v>34</v>
      </c>
      <c r="G22" s="3" t="s">
        <v>55</v>
      </c>
      <c r="H22" s="6">
        <v>900</v>
      </c>
      <c r="J22" s="23" t="s">
        <v>65</v>
      </c>
      <c r="K22" s="23">
        <f>COUNT(H3:H22)</f>
        <v>20</v>
      </c>
      <c r="L22" s="25" t="s">
        <v>68</v>
      </c>
    </row>
    <row r="25" spans="2:10" ht="13.5">
      <c r="B25" s="26" t="s">
        <v>69</v>
      </c>
      <c r="J25" s="27" t="s">
        <v>70</v>
      </c>
    </row>
    <row r="26" spans="2:12" ht="13.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5" t="s">
        <v>6</v>
      </c>
      <c r="J26" s="23" t="s">
        <v>63</v>
      </c>
      <c r="K26" s="28">
        <f>DSUM(B2:H22,7,B26:H27)</f>
        <v>73200</v>
      </c>
      <c r="L26" s="2" t="s">
        <v>71</v>
      </c>
    </row>
    <row r="27" spans="2:12" ht="13.5">
      <c r="B27" s="23"/>
      <c r="C27" s="23"/>
      <c r="D27" s="23"/>
      <c r="E27" s="23" t="s">
        <v>27</v>
      </c>
      <c r="F27" s="1"/>
      <c r="G27" s="23"/>
      <c r="H27" s="23"/>
      <c r="J27" s="23" t="s">
        <v>64</v>
      </c>
      <c r="K27" s="28">
        <f>DAVERAGE(B2:H22,7,B26:H27)</f>
        <v>7320</v>
      </c>
      <c r="L27" s="2" t="s">
        <v>72</v>
      </c>
    </row>
    <row r="28" spans="10:12" ht="13.5">
      <c r="J28" s="23" t="s">
        <v>65</v>
      </c>
      <c r="K28" s="28">
        <f>DCOUNT(B2:H22,7,B26:H27)</f>
        <v>10</v>
      </c>
      <c r="L28" s="2" t="s">
        <v>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太田 信宏</cp:lastModifiedBy>
  <dcterms:created xsi:type="dcterms:W3CDTF">2007-11-06T00:29:45Z</dcterms:created>
  <dcterms:modified xsi:type="dcterms:W3CDTF">2007-11-13T05:30:07Z</dcterms:modified>
  <cp:category/>
  <cp:version/>
  <cp:contentType/>
  <cp:contentStatus/>
</cp:coreProperties>
</file>